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Oeffentlichkeitsarbeit\Medienbibliothek\Mit diesen Leistungen\"/>
    </mc:Choice>
  </mc:AlternateContent>
  <bookViews>
    <workbookView xWindow="0" yWindow="0" windowWidth="19200" windowHeight="7725"/>
  </bookViews>
  <sheets>
    <sheet name="Aufstellung" sheetId="1" r:id="rId1"/>
    <sheet name="Budgetabgleich" sheetId="2" r:id="rId2"/>
    <sheet name="Ausfüllhinweise" sheetId="4" r:id="rId3"/>
    <sheet name="Werteliste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2" i="1"/>
  <c r="C3" i="3" l="1"/>
  <c r="D2" i="2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8" i="1"/>
  <c r="F9" i="1"/>
  <c r="C4" i="3"/>
  <c r="D3" i="2" s="1"/>
  <c r="A4" i="3"/>
  <c r="A5" i="3" s="1"/>
  <c r="A6" i="3" s="1"/>
  <c r="A7" i="3" s="1"/>
  <c r="A8" i="3" s="1"/>
  <c r="A9" i="3" s="1"/>
  <c r="A10" i="3" s="1"/>
  <c r="A11" i="3" s="1"/>
  <c r="A12" i="3" s="1"/>
  <c r="A13" i="3" s="1"/>
  <c r="A3" i="3"/>
  <c r="C5" i="3" l="1"/>
  <c r="C6" i="3" s="1"/>
  <c r="H52" i="1"/>
  <c r="E6" i="2" s="1"/>
  <c r="C7" i="3" l="1"/>
  <c r="C8" i="3" s="1"/>
  <c r="C9" i="3" s="1"/>
  <c r="C10" i="3" s="1"/>
  <c r="C11" i="3" s="1"/>
  <c r="C12" i="3" s="1"/>
  <c r="C13" i="3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E8" i="2" l="1"/>
  <c r="E10" i="2" s="1"/>
  <c r="E7" i="2"/>
</calcChain>
</file>

<file path=xl/sharedStrings.xml><?xml version="1.0" encoding="utf-8"?>
<sst xmlns="http://schemas.openxmlformats.org/spreadsheetml/2006/main" count="42" uniqueCount="39">
  <si>
    <t>Beleg  Nr.</t>
  </si>
  <si>
    <t>Datum des Belegs</t>
  </si>
  <si>
    <t>Betrag</t>
  </si>
  <si>
    <t>Leistungs-monat</t>
  </si>
  <si>
    <t>Zahlungsempfänger/in</t>
  </si>
  <si>
    <t>Leistungs-jahr</t>
  </si>
  <si>
    <t>Summe</t>
  </si>
  <si>
    <t>Monat</t>
  </si>
  <si>
    <t>bis</t>
  </si>
  <si>
    <t>von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</si>
  <si>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</si>
  <si>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</si>
  <si>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</si>
  <si>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</si>
  <si>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</si>
  <si>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</si>
  <si>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</si>
  <si>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</si>
  <si>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</si>
  <si>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</si>
  <si>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</si>
  <si>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</si>
  <si>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i.O.</t>
  </si>
  <si>
    <t>Jahr</t>
  </si>
  <si>
    <t>Monatszahl</t>
  </si>
  <si>
    <t>Vermerk LWL</t>
  </si>
  <si>
    <t>Jahr + Monat dezimal</t>
  </si>
  <si>
    <t>n.i.O.</t>
  </si>
  <si>
    <t>Erläuterung</t>
  </si>
  <si>
    <t>Vermerk</t>
  </si>
  <si>
    <t>davon entfallen auf den Nachweiszeitraum</t>
  </si>
  <si>
    <t>davon sind berücksichtigungsfähig</t>
  </si>
  <si>
    <t xml:space="preserve">ausgezahlt wurden </t>
  </si>
  <si>
    <t>Ausgaben laut Aufstellung insgesamt</t>
  </si>
  <si>
    <t>Budgetrest</t>
  </si>
  <si>
    <t>in Ordnung (berücksichtigungsfähig)</t>
  </si>
  <si>
    <t>Leistungs-zeitraum</t>
  </si>
  <si>
    <r>
      <t xml:space="preserve">Verwendungszweck </t>
    </r>
    <r>
      <rPr>
        <sz val="10"/>
        <color theme="1"/>
        <rFont val="Segoe UI"/>
        <family val="2"/>
      </rPr>
      <t xml:space="preserve">(in Stichworten) </t>
    </r>
  </si>
  <si>
    <r>
      <t>nicht in Ordnung</t>
    </r>
    <r>
      <rPr>
        <i/>
        <sz val="8"/>
        <color theme="1"/>
        <rFont val="Segoe UI"/>
        <family val="2"/>
      </rPr>
      <t xml:space="preserve"> (nicht berücksichtigungsfähig)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</si>
</sst>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9" x14ac:knownFonts="1">
    <font>
      <sz val="11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color rgb="FFFF0000"/>
      <name val="Segoe UI"/>
      <family val="2"/>
    </font>
    <font>
      <b/>
      <i/>
      <sz val="9"/>
      <color theme="1"/>
      <name val="Segoe UI"/>
      <family val="2"/>
    </font>
    <font>
      <i/>
      <sz val="10"/>
      <color theme="1"/>
      <name val="Segoe UI"/>
      <family val="2"/>
    </font>
    <font>
      <i/>
      <sz val="8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1" xfId="0" applyNumberFormat="1" applyFont="1" applyBorder="1" applyAlignment="1">
      <alignment wrapText="1"/>
    </xf>
    <xf numFmtId="1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0" fillId="0" borderId="0" xfId="0" applyNumberFormat="1" applyFont="1"/>
    <xf numFmtId="0" fontId="3" fillId="0" borderId="0" xfId="0" applyFont="1"/>
    <xf numFmtId="1" fontId="3" fillId="0" borderId="0" xfId="0" applyNumberFormat="1" applyFont="1"/>
    <xf numFmtId="0" fontId="0" fillId="0" borderId="0" xfId="0" applyFont="1"/>
    <xf numFmtId="0" fontId="4" fillId="0" borderId="0" xfId="0" applyFont="1"/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164" fontId="0" fillId="0" borderId="0" xfId="0" applyNumberFormat="1" applyFont="1"/>
    <xf numFmtId="4" fontId="5" fillId="0" borderId="0" xfId="0" applyNumberFormat="1" applyFont="1"/>
    <xf numFmtId="0" fontId="0" fillId="0" borderId="2" xfId="0" applyFont="1" applyBorder="1"/>
    <xf numFmtId="0" fontId="0" fillId="0" borderId="2" xfId="0" applyFont="1" applyBorder="1" applyAlignment="1">
      <alignment wrapText="1"/>
    </xf>
    <xf numFmtId="1" fontId="0" fillId="0" borderId="2" xfId="0" applyNumberFormat="1" applyFont="1" applyBorder="1" applyAlignment="1">
      <alignment wrapText="1"/>
    </xf>
    <xf numFmtId="0" fontId="2" fillId="0" borderId="0" xfId="0" applyFont="1" applyAlignment="1">
      <alignment horizontal="right" wrapText="1"/>
    </xf>
    <xf numFmtId="165" fontId="1" fillId="0" borderId="0" xfId="0" applyNumberFormat="1" applyFont="1" applyAlignment="1" applyProtection="1">
      <alignment wrapText="1"/>
      <protection locked="0"/>
    </xf>
    <xf numFmtId="0" fontId="3" fillId="0" borderId="2" xfId="0" applyFont="1" applyBorder="1"/>
    <xf numFmtId="164" fontId="3" fillId="0" borderId="2" xfId="0" applyNumberFormat="1" applyFont="1" applyBorder="1"/>
    <xf numFmtId="0" fontId="0" fillId="0" borderId="3" xfId="0" applyFont="1" applyBorder="1"/>
    <xf numFmtId="0" fontId="3" fillId="3" borderId="3" xfId="0" applyFont="1" applyFill="1" applyBorder="1" applyAlignment="1">
      <alignment wrapText="1"/>
    </xf>
    <xf numFmtId="1" fontId="3" fillId="3" borderId="3" xfId="0" applyNumberFormat="1" applyFont="1" applyFill="1" applyBorder="1" applyAlignment="1">
      <alignment wrapText="1"/>
    </xf>
    <xf numFmtId="0" fontId="0" fillId="4" borderId="3" xfId="0" applyFont="1" applyFill="1" applyBorder="1" applyAlignment="1" applyProtection="1">
      <alignment wrapText="1"/>
      <protection locked="0"/>
    </xf>
    <xf numFmtId="1" fontId="0" fillId="4" borderId="3" xfId="0" applyNumberFormat="1" applyFont="1" applyFill="1" applyBorder="1" applyAlignment="1" applyProtection="1">
      <alignment wrapText="1"/>
      <protection locked="0"/>
    </xf>
    <xf numFmtId="164" fontId="0" fillId="4" borderId="4" xfId="0" applyNumberFormat="1" applyFont="1" applyFill="1" applyBorder="1" applyProtection="1">
      <protection locked="0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165" fontId="2" fillId="2" borderId="3" xfId="0" applyNumberFormat="1" applyFont="1" applyFill="1" applyBorder="1" applyAlignment="1">
      <alignment horizontal="center" wrapText="1"/>
    </xf>
    <xf numFmtId="1" fontId="2" fillId="2" borderId="3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 applyProtection="1">
      <protection locked="0"/>
    </xf>
    <xf numFmtId="165" fontId="1" fillId="0" borderId="3" xfId="0" applyNumberFormat="1" applyFont="1" applyBorder="1" applyAlignment="1" applyProtection="1">
      <alignment horizontal="center" wrapText="1"/>
      <protection locked="0"/>
    </xf>
    <xf numFmtId="1" fontId="1" fillId="0" borderId="3" xfId="0" applyNumberFormat="1" applyFont="1" applyBorder="1" applyAlignment="1" applyProtection="1">
      <alignment horizontal="center" wrapText="1"/>
      <protection locked="0"/>
    </xf>
    <xf numFmtId="0" fontId="1" fillId="0" borderId="3" xfId="0" applyNumberFormat="1" applyFont="1" applyBorder="1" applyAlignment="1" applyProtection="1">
      <alignment horizontal="center" wrapText="1"/>
      <protection locked="0"/>
    </xf>
    <xf numFmtId="2" fontId="1" fillId="0" borderId="3" xfId="0" applyNumberFormat="1" applyFont="1" applyBorder="1" applyProtection="1">
      <protection locked="0"/>
    </xf>
    <xf numFmtId="164" fontId="1" fillId="0" borderId="3" xfId="0" applyNumberFormat="1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horizontal="right" wrapText="1"/>
      <protection locked="0"/>
    </xf>
    <xf numFmtId="164" fontId="1" fillId="0" borderId="5" xfId="0" applyNumberFormat="1" applyFont="1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2</xdr:row>
      <xdr:rowOff>139700</xdr:rowOff>
    </xdr:from>
    <xdr:to>
      <xdr:col>7</xdr:col>
      <xdr:colOff>387350</xdr:colOff>
      <xdr:row>4</xdr:row>
      <xdr:rowOff>146050</xdr:rowOff>
    </xdr:to>
    <xdr:sp macro="" textlink="">
      <xdr:nvSpPr>
        <xdr:cNvPr id="4" name="Textfeld 3"/>
        <xdr:cNvSpPr txBox="1"/>
      </xdr:nvSpPr>
      <xdr:spPr>
        <a:xfrm>
          <a:off x="4603750" y="768350"/>
          <a:ext cx="1219200" cy="4254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/>
            <a:t>Eingabefelder</a:t>
          </a:r>
        </a:p>
      </xdr:txBody>
    </xdr:sp>
    <xdr:clientData/>
  </xdr:twoCellAnchor>
  <xdr:twoCellAnchor>
    <xdr:from>
      <xdr:col>5</xdr:col>
      <xdr:colOff>82550</xdr:colOff>
      <xdr:row>4</xdr:row>
      <xdr:rowOff>127000</xdr:rowOff>
    </xdr:from>
    <xdr:to>
      <xdr:col>6</xdr:col>
      <xdr:colOff>0</xdr:colOff>
      <xdr:row>8</xdr:row>
      <xdr:rowOff>120650</xdr:rowOff>
    </xdr:to>
    <xdr:cxnSp macro="">
      <xdr:nvCxnSpPr>
        <xdr:cNvPr id="8" name="Gerade Verbindung mit Pfeil 7"/>
        <xdr:cNvCxnSpPr/>
      </xdr:nvCxnSpPr>
      <xdr:spPr>
        <a:xfrm flipH="1">
          <a:off x="3892550" y="1174750"/>
          <a:ext cx="730250" cy="838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101600</xdr:colOff>
      <xdr:row>2</xdr:row>
      <xdr:rowOff>0</xdr:rowOff>
    </xdr:from>
    <xdr:to>
      <xdr:col>5</xdr:col>
      <xdr:colOff>787400</xdr:colOff>
      <xdr:row>2</xdr:row>
      <xdr:rowOff>139700</xdr:rowOff>
    </xdr:to>
    <xdr:cxnSp macro="">
      <xdr:nvCxnSpPr>
        <xdr:cNvPr id="11" name="Gerade Verbindung mit Pfeil 10"/>
        <xdr:cNvCxnSpPr/>
      </xdr:nvCxnSpPr>
      <xdr:spPr>
        <a:xfrm flipH="1" flipV="1">
          <a:off x="3098800" y="628650"/>
          <a:ext cx="1498600" cy="139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0</xdr:rowOff>
    </xdr:from>
    <xdr:to>
      <xdr:col>6</xdr:col>
      <xdr:colOff>819150</xdr:colOff>
      <xdr:row>40</xdr:row>
      <xdr:rowOff>57150</xdr:rowOff>
    </xdr:to>
    <xdr:sp macro="" textlink="">
      <xdr:nvSpPr>
        <xdr:cNvPr id="2" name="Textfeld 1"/>
        <xdr:cNvSpPr txBox="1"/>
      </xdr:nvSpPr>
      <xdr:spPr>
        <a:xfrm>
          <a:off x="457200" y="0"/>
          <a:ext cx="5391150" cy="843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 b="1" u="sng"/>
        </a:p>
        <a:p>
          <a:endParaRPr lang="de-DE" sz="1100"/>
        </a:p>
        <a:p>
          <a:pPr marL="171450" indent="-171450">
            <a:buFont typeface="Courier New" panose="02070309020205020404" pitchFamily="49" charset="0"/>
            <a:buChar char="o"/>
          </a:pPr>
          <a:r>
            <a:rPr lang="de-DE" sz="1100"/>
            <a:t>Belege, die sich auf mehrere Leistungsjahre beziehen, werden jahresbezogen aufgeteilt.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de-DE" sz="1100"/>
            <a:t>Bei Belegen, die sich auf mehrere Leistungsmonate beziehen, ist der letzte Monat anzugeben.</a:t>
          </a:r>
        </a:p>
        <a:p>
          <a:pPr marL="171450" indent="-171450">
            <a:buFont typeface="Courier New" panose="02070309020205020404" pitchFamily="49" charset="0"/>
            <a:buChar char="o"/>
          </a:pPr>
          <a:r>
            <a:rPr lang="de-DE" sz="1100"/>
            <a:t>Ist die/der Zahlungsempfänger/in bei dem/der Budgetnehmer/in angestellt, werden sämtliche hierauf entfallenden Personalausgaben addiert und in einer Zeile zusammengefasst.  </a:t>
          </a:r>
        </a:p>
        <a:p>
          <a:r>
            <a:rPr lang="de-DE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Layout" zoomScaleNormal="100" workbookViewId="0">
      <selection activeCell="F1" sqref="F1:F1048576"/>
    </sheetView>
  </sheetViews>
  <sheetFormatPr baseColWidth="10" defaultColWidth="11" defaultRowHeight="14.25" x14ac:dyDescent="0.25"/>
  <cols>
    <col min="1" max="1" width="5.625" style="10" customWidth="1"/>
    <col min="2" max="2" width="22.125" style="1" customWidth="1"/>
    <col min="3" max="3" width="11" style="9"/>
    <col min="4" max="4" width="9.25" style="8" customWidth="1"/>
    <col min="5" max="5" width="9.625" style="10" customWidth="1"/>
    <col min="6" max="6" width="11" style="7" hidden="1" customWidth="1"/>
    <col min="7" max="7" width="33.125" style="1" customWidth="1"/>
    <col min="8" max="8" width="11" style="3"/>
    <col min="9" max="9" width="7" style="1" customWidth="1"/>
    <col min="10" max="16384" width="11" style="1"/>
  </cols>
  <sheetData>
    <row r="1" spans="1:9" ht="28.5" x14ac:dyDescent="0.25">
      <c r="A1" s="33" t="s">
        <v>0</v>
      </c>
      <c r="B1" s="34" t="s">
        <v>4</v>
      </c>
      <c r="C1" s="35" t="s">
        <v>1</v>
      </c>
      <c r="D1" s="36" t="s">
        <v>5</v>
      </c>
      <c r="E1" s="33" t="s">
        <v>3</v>
      </c>
      <c r="F1" s="37" t="s">
        <v>26</v>
      </c>
      <c r="G1" s="34" t="s">
        <v>37</v>
      </c>
      <c r="H1" s="38" t="s">
        <v>2</v>
      </c>
      <c r="I1" s="39" t="s">
        <v>25</v>
      </c>
    </row>
    <row r="2" spans="1:9" x14ac:dyDescent="0.25">
      <c r="A2" s="40">
        <v>1</v>
      </c>
      <c r="B2" s="41"/>
      <c r="C2" s="42"/>
      <c r="D2" s="43"/>
      <c r="E2" s="44"/>
      <c r="F2" s="45" t="e">
        <f>(VLOOKUP(E2,Werteliste!$B$2:$C$13,2,FALSE))+D2</f>
        <v>#N/A</v>
      </c>
      <c r="G2" s="41"/>
      <c r="H2" s="46"/>
      <c r="I2" s="47"/>
    </row>
    <row r="3" spans="1:9" x14ac:dyDescent="0.25">
      <c r="A3" s="40">
        <f>A2+1</f>
        <v>2</v>
      </c>
      <c r="B3" s="41"/>
      <c r="C3" s="42"/>
      <c r="D3" s="43"/>
      <c r="E3" s="44"/>
      <c r="F3" s="45" t="e">
        <f>(VLOOKUP(E3,Werteliste!$B$2:$C$13,2,FALSE))+D3</f>
        <v>#N/A</v>
      </c>
      <c r="G3" s="41"/>
      <c r="H3" s="46"/>
      <c r="I3" s="47"/>
    </row>
    <row r="4" spans="1:9" x14ac:dyDescent="0.25">
      <c r="A4" s="40">
        <f t="shared" ref="A4:A51" si="0">A3+1</f>
        <v>3</v>
      </c>
      <c r="B4" s="41"/>
      <c r="C4" s="42"/>
      <c r="D4" s="43"/>
      <c r="E4" s="44"/>
      <c r="F4" s="45" t="e">
        <f>(VLOOKUP(E4,Werteliste!$B$2:$C$13,2,FALSE))+D4</f>
        <v>#N/A</v>
      </c>
      <c r="G4" s="41"/>
      <c r="H4" s="46"/>
      <c r="I4" s="47"/>
    </row>
    <row r="5" spans="1:9" x14ac:dyDescent="0.25">
      <c r="A5" s="40">
        <f t="shared" si="0"/>
        <v>4</v>
      </c>
      <c r="B5" s="41"/>
      <c r="C5" s="42"/>
      <c r="D5" s="43"/>
      <c r="E5" s="44"/>
      <c r="F5" s="45" t="e">
        <f>(VLOOKUP(E5,Werteliste!$B$2:$C$13,2,FALSE))+D5</f>
        <v>#N/A</v>
      </c>
      <c r="G5" s="41"/>
      <c r="H5" s="46"/>
      <c r="I5" s="47"/>
    </row>
    <row r="6" spans="1:9" x14ac:dyDescent="0.25">
      <c r="A6" s="40">
        <f t="shared" si="0"/>
        <v>5</v>
      </c>
      <c r="B6" s="41"/>
      <c r="C6" s="42"/>
      <c r="D6" s="43"/>
      <c r="E6" s="44"/>
      <c r="F6" s="45" t="e">
        <f>(VLOOKUP(E6,Werteliste!$B$2:$C$13,2,FALSE))+D6</f>
        <v>#N/A</v>
      </c>
      <c r="G6" s="41"/>
      <c r="H6" s="46"/>
      <c r="I6" s="47"/>
    </row>
    <row r="7" spans="1:9" x14ac:dyDescent="0.25">
      <c r="A7" s="40">
        <f t="shared" si="0"/>
        <v>6</v>
      </c>
      <c r="B7" s="41"/>
      <c r="C7" s="42"/>
      <c r="D7" s="43"/>
      <c r="E7" s="44"/>
      <c r="F7" s="45" t="e">
        <f>(VLOOKUP(E7,Werteliste!$B$2:$C$13,2,FALSE))+D7</f>
        <v>#N/A</v>
      </c>
      <c r="G7" s="41"/>
      <c r="H7" s="46"/>
      <c r="I7" s="47"/>
    </row>
    <row r="8" spans="1:9" x14ac:dyDescent="0.25">
      <c r="A8" s="40">
        <f t="shared" si="0"/>
        <v>7</v>
      </c>
      <c r="B8" s="41"/>
      <c r="C8" s="42"/>
      <c r="D8" s="43"/>
      <c r="E8" s="44"/>
      <c r="F8" s="45" t="e">
        <f>(VLOOKUP(E8,Werteliste!$B$2:$C$13,2,FALSE))+D8</f>
        <v>#N/A</v>
      </c>
      <c r="G8" s="41"/>
      <c r="H8" s="46"/>
      <c r="I8" s="47"/>
    </row>
    <row r="9" spans="1:9" x14ac:dyDescent="0.25">
      <c r="A9" s="40">
        <f t="shared" si="0"/>
        <v>8</v>
      </c>
      <c r="B9" s="41"/>
      <c r="C9" s="42"/>
      <c r="D9" s="43"/>
      <c r="E9" s="44"/>
      <c r="F9" s="45" t="e">
        <f>(VLOOKUP(E9,Werteliste!$B$2:$C$13,2,FALSE))+D9</f>
        <v>#N/A</v>
      </c>
      <c r="G9" s="41"/>
      <c r="H9" s="46"/>
      <c r="I9" s="47"/>
    </row>
    <row r="10" spans="1:9" x14ac:dyDescent="0.25">
      <c r="A10" s="40">
        <f t="shared" si="0"/>
        <v>9</v>
      </c>
      <c r="B10" s="41"/>
      <c r="C10" s="42"/>
      <c r="D10" s="43"/>
      <c r="E10" s="44"/>
      <c r="F10" s="45" t="e">
        <f>(VLOOKUP(E10,Werteliste!$B$2:$C$13,2,FALSE))+D10</f>
        <v>#N/A</v>
      </c>
      <c r="G10" s="41"/>
      <c r="H10" s="46"/>
      <c r="I10" s="47"/>
    </row>
    <row r="11" spans="1:9" x14ac:dyDescent="0.25">
      <c r="A11" s="40">
        <f t="shared" si="0"/>
        <v>10</v>
      </c>
      <c r="B11" s="41"/>
      <c r="C11" s="42"/>
      <c r="D11" s="43"/>
      <c r="E11" s="44"/>
      <c r="F11" s="45" t="e">
        <f>(VLOOKUP(E11,Werteliste!$B$2:$C$13,2,FALSE))+D11</f>
        <v>#N/A</v>
      </c>
      <c r="G11" s="41"/>
      <c r="H11" s="46"/>
      <c r="I11" s="47"/>
    </row>
    <row r="12" spans="1:9" x14ac:dyDescent="0.25">
      <c r="A12" s="40">
        <f t="shared" si="0"/>
        <v>11</v>
      </c>
      <c r="B12" s="41"/>
      <c r="C12" s="42"/>
      <c r="D12" s="43"/>
      <c r="E12" s="44"/>
      <c r="F12" s="45" t="e">
        <f>(VLOOKUP(E12,Werteliste!$B$2:$C$13,2,FALSE))+D12</f>
        <v>#N/A</v>
      </c>
      <c r="G12" s="41"/>
      <c r="H12" s="46"/>
      <c r="I12" s="47"/>
    </row>
    <row r="13" spans="1:9" x14ac:dyDescent="0.25">
      <c r="A13" s="40">
        <f t="shared" si="0"/>
        <v>12</v>
      </c>
      <c r="B13" s="41"/>
      <c r="C13" s="42"/>
      <c r="D13" s="43"/>
      <c r="E13" s="44"/>
      <c r="F13" s="45" t="e">
        <f>(VLOOKUP(E13,Werteliste!$B$2:$C$13,2,FALSE))+D13</f>
        <v>#N/A</v>
      </c>
      <c r="G13" s="41"/>
      <c r="H13" s="46"/>
      <c r="I13" s="47"/>
    </row>
    <row r="14" spans="1:9" x14ac:dyDescent="0.25">
      <c r="A14" s="40">
        <f t="shared" si="0"/>
        <v>13</v>
      </c>
      <c r="B14" s="41"/>
      <c r="C14" s="42"/>
      <c r="D14" s="43"/>
      <c r="E14" s="44"/>
      <c r="F14" s="45" t="e">
        <f>(VLOOKUP(E14,Werteliste!$B$2:$C$13,2,FALSE))+D14</f>
        <v>#N/A</v>
      </c>
      <c r="G14" s="41"/>
      <c r="H14" s="46"/>
      <c r="I14" s="47"/>
    </row>
    <row r="15" spans="1:9" x14ac:dyDescent="0.25">
      <c r="A15" s="40">
        <f t="shared" si="0"/>
        <v>14</v>
      </c>
      <c r="B15" s="41"/>
      <c r="C15" s="42"/>
      <c r="D15" s="43"/>
      <c r="E15" s="44"/>
      <c r="F15" s="45" t="e">
        <f>(VLOOKUP(E15,Werteliste!$B$2:$C$13,2,FALSE))+D15</f>
        <v>#N/A</v>
      </c>
      <c r="G15" s="41"/>
      <c r="H15" s="46"/>
      <c r="I15" s="47"/>
    </row>
    <row r="16" spans="1:9" x14ac:dyDescent="0.25">
      <c r="A16" s="40">
        <f t="shared" si="0"/>
        <v>15</v>
      </c>
      <c r="B16" s="41"/>
      <c r="C16" s="42"/>
      <c r="D16" s="43"/>
      <c r="E16" s="44"/>
      <c r="F16" s="45" t="e">
        <f>(VLOOKUP(E16,Werteliste!$B$2:$C$13,2,FALSE))+D16</f>
        <v>#N/A</v>
      </c>
      <c r="G16" s="41"/>
      <c r="H16" s="46"/>
      <c r="I16" s="47"/>
    </row>
    <row r="17" spans="1:9" x14ac:dyDescent="0.25">
      <c r="A17" s="40">
        <f t="shared" si="0"/>
        <v>16</v>
      </c>
      <c r="B17" s="41"/>
      <c r="C17" s="42"/>
      <c r="D17" s="43"/>
      <c r="E17" s="44"/>
      <c r="F17" s="45" t="e">
        <f>(VLOOKUP(E17,Werteliste!$B$2:$C$13,2,FALSE))+D17</f>
        <v>#N/A</v>
      </c>
      <c r="G17" s="41"/>
      <c r="H17" s="46"/>
      <c r="I17" s="47"/>
    </row>
    <row r="18" spans="1:9" x14ac:dyDescent="0.25">
      <c r="A18" s="40">
        <f t="shared" si="0"/>
        <v>17</v>
      </c>
      <c r="B18" s="41"/>
      <c r="C18" s="42"/>
      <c r="D18" s="43"/>
      <c r="E18" s="44"/>
      <c r="F18" s="45" t="e">
        <f>(VLOOKUP(E18,Werteliste!$B$2:$C$13,2,FALSE))+D18</f>
        <v>#N/A</v>
      </c>
      <c r="G18" s="41"/>
      <c r="H18" s="46"/>
      <c r="I18" s="47"/>
    </row>
    <row r="19" spans="1:9" x14ac:dyDescent="0.25">
      <c r="A19" s="40">
        <f t="shared" si="0"/>
        <v>18</v>
      </c>
      <c r="B19" s="41"/>
      <c r="C19" s="42"/>
      <c r="D19" s="43"/>
      <c r="E19" s="44"/>
      <c r="F19" s="45" t="e">
        <f>(VLOOKUP(E19,Werteliste!$B$2:$C$13,2,FALSE))+D19</f>
        <v>#N/A</v>
      </c>
      <c r="G19" s="41"/>
      <c r="H19" s="46"/>
      <c r="I19" s="47"/>
    </row>
    <row r="20" spans="1:9" x14ac:dyDescent="0.25">
      <c r="A20" s="40">
        <f t="shared" si="0"/>
        <v>19</v>
      </c>
      <c r="B20" s="41"/>
      <c r="C20" s="42"/>
      <c r="D20" s="43"/>
      <c r="E20" s="44"/>
      <c r="F20" s="45" t="e">
        <f>(VLOOKUP(E20,Werteliste!$B$2:$C$13,2,FALSE))+D20</f>
        <v>#N/A</v>
      </c>
      <c r="G20" s="41"/>
      <c r="H20" s="46"/>
      <c r="I20" s="47"/>
    </row>
    <row r="21" spans="1:9" x14ac:dyDescent="0.25">
      <c r="A21" s="40">
        <f t="shared" si="0"/>
        <v>20</v>
      </c>
      <c r="B21" s="41"/>
      <c r="C21" s="42"/>
      <c r="D21" s="43"/>
      <c r="E21" s="44"/>
      <c r="F21" s="45" t="e">
        <f>(VLOOKUP(E21,Werteliste!$B$2:$C$13,2,FALSE))+D21</f>
        <v>#N/A</v>
      </c>
      <c r="G21" s="41"/>
      <c r="H21" s="46"/>
      <c r="I21" s="47"/>
    </row>
    <row r="22" spans="1:9" x14ac:dyDescent="0.25">
      <c r="A22" s="40">
        <f t="shared" si="0"/>
        <v>21</v>
      </c>
      <c r="B22" s="41"/>
      <c r="C22" s="42"/>
      <c r="D22" s="43"/>
      <c r="E22" s="44"/>
      <c r="F22" s="45" t="e">
        <f>(VLOOKUP(E22,Werteliste!$B$2:$C$13,2,FALSE))+D22</f>
        <v>#N/A</v>
      </c>
      <c r="G22" s="41"/>
      <c r="H22" s="46"/>
      <c r="I22" s="47"/>
    </row>
    <row r="23" spans="1:9" x14ac:dyDescent="0.25">
      <c r="A23" s="40">
        <f t="shared" si="0"/>
        <v>22</v>
      </c>
      <c r="B23" s="41"/>
      <c r="C23" s="42"/>
      <c r="D23" s="43"/>
      <c r="E23" s="44"/>
      <c r="F23" s="45" t="e">
        <f>(VLOOKUP(E23,Werteliste!$B$2:$C$13,2,FALSE))+D23</f>
        <v>#N/A</v>
      </c>
      <c r="G23" s="41"/>
      <c r="H23" s="46"/>
      <c r="I23" s="47"/>
    </row>
    <row r="24" spans="1:9" x14ac:dyDescent="0.25">
      <c r="A24" s="40">
        <f t="shared" si="0"/>
        <v>23</v>
      </c>
      <c r="B24" s="41"/>
      <c r="C24" s="42"/>
      <c r="D24" s="43"/>
      <c r="E24" s="44"/>
      <c r="F24" s="45" t="e">
        <f>(VLOOKUP(E24,Werteliste!$B$2:$C$13,2,FALSE))+D24</f>
        <v>#N/A</v>
      </c>
      <c r="G24" s="41"/>
      <c r="H24" s="46"/>
      <c r="I24" s="47"/>
    </row>
    <row r="25" spans="1:9" x14ac:dyDescent="0.25">
      <c r="A25" s="40">
        <f t="shared" si="0"/>
        <v>24</v>
      </c>
      <c r="B25" s="41"/>
      <c r="C25" s="42"/>
      <c r="D25" s="43"/>
      <c r="E25" s="44"/>
      <c r="F25" s="45" t="e">
        <f>(VLOOKUP(E25,Werteliste!$B$2:$C$13,2,FALSE))+D25</f>
        <v>#N/A</v>
      </c>
      <c r="G25" s="41"/>
      <c r="H25" s="46"/>
      <c r="I25" s="47"/>
    </row>
    <row r="26" spans="1:9" x14ac:dyDescent="0.25">
      <c r="A26" s="40">
        <f t="shared" si="0"/>
        <v>25</v>
      </c>
      <c r="B26" s="41"/>
      <c r="C26" s="42"/>
      <c r="D26" s="43"/>
      <c r="E26" s="44"/>
      <c r="F26" s="45" t="e">
        <f>(VLOOKUP(E26,Werteliste!$B$2:$C$13,2,FALSE))+D26</f>
        <v>#N/A</v>
      </c>
      <c r="G26" s="41"/>
      <c r="H26" s="46"/>
      <c r="I26" s="47"/>
    </row>
    <row r="27" spans="1:9" x14ac:dyDescent="0.25">
      <c r="A27" s="40">
        <f t="shared" si="0"/>
        <v>26</v>
      </c>
      <c r="B27" s="41"/>
      <c r="C27" s="42"/>
      <c r="D27" s="43"/>
      <c r="E27" s="44"/>
      <c r="F27" s="45" t="e">
        <f>(VLOOKUP(E27,Werteliste!$B$2:$C$13,2,FALSE))+D27</f>
        <v>#N/A</v>
      </c>
      <c r="G27" s="41"/>
      <c r="H27" s="46"/>
      <c r="I27" s="47"/>
    </row>
    <row r="28" spans="1:9" x14ac:dyDescent="0.25">
      <c r="A28" s="40">
        <f t="shared" si="0"/>
        <v>27</v>
      </c>
      <c r="B28" s="41"/>
      <c r="C28" s="42"/>
      <c r="D28" s="43"/>
      <c r="E28" s="44"/>
      <c r="F28" s="45" t="e">
        <f>(VLOOKUP(E28,Werteliste!$B$2:$C$13,2,FALSE))+D28</f>
        <v>#N/A</v>
      </c>
      <c r="G28" s="41"/>
      <c r="H28" s="46"/>
      <c r="I28" s="47"/>
    </row>
    <row r="29" spans="1:9" x14ac:dyDescent="0.25">
      <c r="A29" s="40">
        <f t="shared" si="0"/>
        <v>28</v>
      </c>
      <c r="B29" s="41"/>
      <c r="C29" s="42"/>
      <c r="D29" s="43"/>
      <c r="E29" s="44"/>
      <c r="F29" s="45" t="e">
        <f>(VLOOKUP(E29,Werteliste!$B$2:$C$13,2,FALSE))+D29</f>
        <v>#N/A</v>
      </c>
      <c r="G29" s="41"/>
      <c r="H29" s="46"/>
      <c r="I29" s="47"/>
    </row>
    <row r="30" spans="1:9" x14ac:dyDescent="0.25">
      <c r="A30" s="40">
        <f t="shared" si="0"/>
        <v>29</v>
      </c>
      <c r="B30" s="41"/>
      <c r="C30" s="42"/>
      <c r="D30" s="43"/>
      <c r="E30" s="44"/>
      <c r="F30" s="45" t="e">
        <f>(VLOOKUP(E30,Werteliste!$B$2:$C$13,2,FALSE))+D30</f>
        <v>#N/A</v>
      </c>
      <c r="G30" s="41"/>
      <c r="H30" s="46"/>
      <c r="I30" s="47"/>
    </row>
    <row r="31" spans="1:9" x14ac:dyDescent="0.25">
      <c r="A31" s="40">
        <f t="shared" si="0"/>
        <v>30</v>
      </c>
      <c r="B31" s="41"/>
      <c r="C31" s="42"/>
      <c r="D31" s="43"/>
      <c r="E31" s="44"/>
      <c r="F31" s="45" t="e">
        <f>(VLOOKUP(E31,Werteliste!$B$2:$C$13,2,FALSE))+D31</f>
        <v>#N/A</v>
      </c>
      <c r="G31" s="41"/>
      <c r="H31" s="46"/>
      <c r="I31" s="47"/>
    </row>
    <row r="32" spans="1:9" x14ac:dyDescent="0.25">
      <c r="A32" s="40">
        <f t="shared" si="0"/>
        <v>31</v>
      </c>
      <c r="B32" s="41"/>
      <c r="C32" s="42"/>
      <c r="D32" s="43"/>
      <c r="E32" s="44"/>
      <c r="F32" s="45" t="e">
        <f>(VLOOKUP(E32,Werteliste!$B$2:$C$13,2,FALSE))+D32</f>
        <v>#N/A</v>
      </c>
      <c r="G32" s="41"/>
      <c r="H32" s="46"/>
      <c r="I32" s="47"/>
    </row>
    <row r="33" spans="1:9" x14ac:dyDescent="0.25">
      <c r="A33" s="40">
        <f t="shared" si="0"/>
        <v>32</v>
      </c>
      <c r="B33" s="41"/>
      <c r="C33" s="42"/>
      <c r="D33" s="43"/>
      <c r="E33" s="44"/>
      <c r="F33" s="45" t="e">
        <f>(VLOOKUP(E33,Werteliste!$B$2:$C$13,2,FALSE))+D33</f>
        <v>#N/A</v>
      </c>
      <c r="G33" s="41"/>
      <c r="H33" s="46"/>
      <c r="I33" s="47"/>
    </row>
    <row r="34" spans="1:9" x14ac:dyDescent="0.25">
      <c r="A34" s="40">
        <f t="shared" si="0"/>
        <v>33</v>
      </c>
      <c r="B34" s="41"/>
      <c r="C34" s="42"/>
      <c r="D34" s="43"/>
      <c r="E34" s="44"/>
      <c r="F34" s="45" t="e">
        <f>(VLOOKUP(E34,Werteliste!$B$2:$C$13,2,FALSE))+D34</f>
        <v>#N/A</v>
      </c>
      <c r="G34" s="41"/>
      <c r="H34" s="46"/>
      <c r="I34" s="47"/>
    </row>
    <row r="35" spans="1:9" x14ac:dyDescent="0.25">
      <c r="A35" s="40">
        <f t="shared" si="0"/>
        <v>34</v>
      </c>
      <c r="B35" s="41"/>
      <c r="C35" s="42"/>
      <c r="D35" s="43"/>
      <c r="E35" s="44"/>
      <c r="F35" s="45" t="e">
        <f>(VLOOKUP(E35,Werteliste!$B$2:$C$13,2,FALSE))+D35</f>
        <v>#N/A</v>
      </c>
      <c r="G35" s="41"/>
      <c r="H35" s="46"/>
      <c r="I35" s="47"/>
    </row>
    <row r="36" spans="1:9" x14ac:dyDescent="0.25">
      <c r="A36" s="40">
        <f t="shared" si="0"/>
        <v>35</v>
      </c>
      <c r="B36" s="41"/>
      <c r="C36" s="42"/>
      <c r="D36" s="43"/>
      <c r="E36" s="44"/>
      <c r="F36" s="45" t="e">
        <f>(VLOOKUP(E36,Werteliste!$B$2:$C$13,2,FALSE))+D36</f>
        <v>#N/A</v>
      </c>
      <c r="G36" s="41"/>
      <c r="H36" s="46"/>
      <c r="I36" s="47"/>
    </row>
    <row r="37" spans="1:9" x14ac:dyDescent="0.25">
      <c r="A37" s="40">
        <f t="shared" si="0"/>
        <v>36</v>
      </c>
      <c r="B37" s="41"/>
      <c r="C37" s="42"/>
      <c r="D37" s="43"/>
      <c r="E37" s="44"/>
      <c r="F37" s="45" t="e">
        <f>(VLOOKUP(E37,Werteliste!$B$2:$C$13,2,FALSE))+D37</f>
        <v>#N/A</v>
      </c>
      <c r="G37" s="41"/>
      <c r="H37" s="46"/>
      <c r="I37" s="47"/>
    </row>
    <row r="38" spans="1:9" x14ac:dyDescent="0.25">
      <c r="A38" s="40">
        <f t="shared" si="0"/>
        <v>37</v>
      </c>
      <c r="B38" s="41"/>
      <c r="C38" s="42"/>
      <c r="D38" s="43"/>
      <c r="E38" s="44"/>
      <c r="F38" s="45" t="e">
        <f>(VLOOKUP(E38,Werteliste!$B$2:$C$13,2,FALSE))+D38</f>
        <v>#N/A</v>
      </c>
      <c r="G38" s="41"/>
      <c r="H38" s="46"/>
      <c r="I38" s="47"/>
    </row>
    <row r="39" spans="1:9" x14ac:dyDescent="0.25">
      <c r="A39" s="40">
        <f t="shared" si="0"/>
        <v>38</v>
      </c>
      <c r="B39" s="41"/>
      <c r="C39" s="42"/>
      <c r="D39" s="43"/>
      <c r="E39" s="44"/>
      <c r="F39" s="45" t="e">
        <f>(VLOOKUP(E39,Werteliste!$B$2:$C$13,2,FALSE))+D39</f>
        <v>#N/A</v>
      </c>
      <c r="G39" s="41"/>
      <c r="H39" s="46"/>
      <c r="I39" s="47"/>
    </row>
    <row r="40" spans="1:9" x14ac:dyDescent="0.25">
      <c r="A40" s="40">
        <f t="shared" si="0"/>
        <v>39</v>
      </c>
      <c r="B40" s="41"/>
      <c r="C40" s="42"/>
      <c r="D40" s="43"/>
      <c r="E40" s="44"/>
      <c r="F40" s="45" t="e">
        <f>(VLOOKUP(E40,Werteliste!$B$2:$C$13,2,FALSE))+D40</f>
        <v>#N/A</v>
      </c>
      <c r="G40" s="41"/>
      <c r="H40" s="46"/>
      <c r="I40" s="47"/>
    </row>
    <row r="41" spans="1:9" x14ac:dyDescent="0.25">
      <c r="A41" s="40">
        <f t="shared" si="0"/>
        <v>40</v>
      </c>
      <c r="B41" s="41"/>
      <c r="C41" s="42"/>
      <c r="D41" s="43"/>
      <c r="E41" s="44"/>
      <c r="F41" s="45" t="e">
        <f>(VLOOKUP(E41,Werteliste!$B$2:$C$13,2,FALSE))+D41</f>
        <v>#N/A</v>
      </c>
      <c r="G41" s="41"/>
      <c r="H41" s="46"/>
      <c r="I41" s="47"/>
    </row>
    <row r="42" spans="1:9" x14ac:dyDescent="0.25">
      <c r="A42" s="40">
        <f t="shared" si="0"/>
        <v>41</v>
      </c>
      <c r="B42" s="41"/>
      <c r="C42" s="42"/>
      <c r="D42" s="43"/>
      <c r="E42" s="44"/>
      <c r="F42" s="45" t="e">
        <f>(VLOOKUP(E42,Werteliste!$B$2:$C$13,2,FALSE))+D42</f>
        <v>#N/A</v>
      </c>
      <c r="G42" s="41"/>
      <c r="H42" s="46"/>
      <c r="I42" s="47"/>
    </row>
    <row r="43" spans="1:9" x14ac:dyDescent="0.25">
      <c r="A43" s="40">
        <f t="shared" si="0"/>
        <v>42</v>
      </c>
      <c r="B43" s="41"/>
      <c r="C43" s="42"/>
      <c r="D43" s="43"/>
      <c r="E43" s="44"/>
      <c r="F43" s="45" t="e">
        <f>(VLOOKUP(E43,Werteliste!$B$2:$C$13,2,FALSE))+D43</f>
        <v>#N/A</v>
      </c>
      <c r="G43" s="41"/>
      <c r="H43" s="46"/>
      <c r="I43" s="47"/>
    </row>
    <row r="44" spans="1:9" x14ac:dyDescent="0.25">
      <c r="A44" s="40">
        <f t="shared" si="0"/>
        <v>43</v>
      </c>
      <c r="B44" s="41"/>
      <c r="C44" s="42"/>
      <c r="D44" s="43"/>
      <c r="E44" s="44"/>
      <c r="F44" s="45" t="e">
        <f>(VLOOKUP(E44,Werteliste!$B$2:$C$13,2,FALSE))+D44</f>
        <v>#N/A</v>
      </c>
      <c r="G44" s="41"/>
      <c r="H44" s="46"/>
      <c r="I44" s="47"/>
    </row>
    <row r="45" spans="1:9" x14ac:dyDescent="0.25">
      <c r="A45" s="40">
        <f t="shared" si="0"/>
        <v>44</v>
      </c>
      <c r="B45" s="41"/>
      <c r="C45" s="42"/>
      <c r="D45" s="43"/>
      <c r="E45" s="44"/>
      <c r="F45" s="45" t="e">
        <f>(VLOOKUP(E45,Werteliste!$B$2:$C$13,2,FALSE))+D45</f>
        <v>#N/A</v>
      </c>
      <c r="G45" s="41"/>
      <c r="H45" s="46"/>
      <c r="I45" s="47"/>
    </row>
    <row r="46" spans="1:9" x14ac:dyDescent="0.25">
      <c r="A46" s="40">
        <f t="shared" si="0"/>
        <v>45</v>
      </c>
      <c r="B46" s="41"/>
      <c r="C46" s="42"/>
      <c r="D46" s="43"/>
      <c r="E46" s="44"/>
      <c r="F46" s="45" t="e">
        <f>(VLOOKUP(E46,Werteliste!$B$2:$C$13,2,FALSE))+D46</f>
        <v>#N/A</v>
      </c>
      <c r="G46" s="41"/>
      <c r="H46" s="46"/>
      <c r="I46" s="47"/>
    </row>
    <row r="47" spans="1:9" x14ac:dyDescent="0.25">
      <c r="A47" s="40">
        <f t="shared" si="0"/>
        <v>46</v>
      </c>
      <c r="B47" s="41"/>
      <c r="C47" s="42"/>
      <c r="D47" s="43"/>
      <c r="E47" s="44"/>
      <c r="F47" s="45" t="e">
        <f>(VLOOKUP(E47,Werteliste!$B$2:$C$13,2,FALSE))+D47</f>
        <v>#N/A</v>
      </c>
      <c r="G47" s="41"/>
      <c r="H47" s="46"/>
      <c r="I47" s="47"/>
    </row>
    <row r="48" spans="1:9" x14ac:dyDescent="0.25">
      <c r="A48" s="40">
        <f t="shared" si="0"/>
        <v>47</v>
      </c>
      <c r="B48" s="41"/>
      <c r="C48" s="42"/>
      <c r="D48" s="43"/>
      <c r="E48" s="44"/>
      <c r="F48" s="45" t="e">
        <f>(VLOOKUP(E48,Werteliste!$B$2:$C$13,2,FALSE))+D48</f>
        <v>#N/A</v>
      </c>
      <c r="G48" s="41"/>
      <c r="H48" s="46"/>
      <c r="I48" s="47"/>
    </row>
    <row r="49" spans="1:9" x14ac:dyDescent="0.25">
      <c r="A49" s="40">
        <f t="shared" si="0"/>
        <v>48</v>
      </c>
      <c r="B49" s="41"/>
      <c r="C49" s="42"/>
      <c r="D49" s="43"/>
      <c r="E49" s="44"/>
      <c r="F49" s="45" t="e">
        <f>(VLOOKUP(E49,Werteliste!$B$2:$C$13,2,FALSE))+D49</f>
        <v>#N/A</v>
      </c>
      <c r="G49" s="41"/>
      <c r="H49" s="46"/>
      <c r="I49" s="47"/>
    </row>
    <row r="50" spans="1:9" x14ac:dyDescent="0.25">
      <c r="A50" s="40">
        <f>A49+1</f>
        <v>49</v>
      </c>
      <c r="B50" s="41"/>
      <c r="C50" s="42"/>
      <c r="D50" s="43"/>
      <c r="E50" s="44"/>
      <c r="F50" s="45" t="e">
        <f>(VLOOKUP(E50,Werteliste!$B$2:$C$13,2,FALSE))+D50</f>
        <v>#N/A</v>
      </c>
      <c r="G50" s="41"/>
      <c r="H50" s="46"/>
      <c r="I50" s="47"/>
    </row>
    <row r="51" spans="1:9" ht="15" thickBot="1" x14ac:dyDescent="0.3">
      <c r="A51" s="40">
        <f t="shared" si="0"/>
        <v>50</v>
      </c>
      <c r="B51" s="41"/>
      <c r="C51" s="42"/>
      <c r="D51" s="43"/>
      <c r="E51" s="44"/>
      <c r="F51" s="45" t="e">
        <f>(VLOOKUP(E51,Werteliste!$B$2:$C$13,2,FALSE))+D51</f>
        <v>#N/A</v>
      </c>
      <c r="G51" s="41"/>
      <c r="H51" s="48"/>
      <c r="I51" s="47"/>
    </row>
    <row r="52" spans="1:9" ht="15" thickTop="1" x14ac:dyDescent="0.25">
      <c r="G52" s="2" t="s">
        <v>6</v>
      </c>
      <c r="H52" s="4" t="str">
        <f>IF(SUM(H2:H51)=0,"",SUM(H2:H51))</f>
        <v/>
      </c>
    </row>
    <row r="54" spans="1:9" x14ac:dyDescent="0.25">
      <c r="G54" s="23"/>
      <c r="H54" s="24"/>
    </row>
  </sheetData>
  <sheetProtection algorithmName="SHA-512" hashValue="BGmlzWDNHJmG9iA6tqubeQFEV0t53hTztRCmFwYr7q48PMnr883cKwfFzNkoeu7Ms+TOpDbkrANA6u/uU9Na8A==" saltValue="S/gIpfqJNGJ4bFlAszjJQQ==" spinCount="100000" sheet="1" objects="1" scenarios="1"/>
  <dataValidations count="6">
    <dataValidation type="list" allowBlank="1" showInputMessage="1" showErrorMessage="1" sqref="D52:D1048576">
      <formula1>"2020,2021,2022,2023,2024,2025,2026,2027,2028"</formula1>
    </dataValidation>
    <dataValidation type="list" allowBlank="1" showInputMessage="1" showErrorMessage="1" sqref="E52:E1048576">
      <formula1>"Januar,Februar,März,April,Mai,Juni,Juli,August,September,Oktober,November,Dezember"</formula1>
    </dataValidation>
    <dataValidation type="date" operator="notEqual" allowBlank="1" showInputMessage="1" showErrorMessage="1" sqref="C52:C1048576">
      <formula1>43831</formula1>
    </dataValidation>
    <dataValidation type="list" allowBlank="1" showInputMessage="1" showErrorMessage="1" sqref="I52:I1048576">
      <formula1>"i.O.,n.i.O, and. Zeitraum"</formula1>
    </dataValidation>
    <dataValidation type="date" operator="greaterThanOrEqual" allowBlank="1" showInputMessage="1" showErrorMessage="1" sqref="C2:C51">
      <formula1>43831</formula1>
    </dataValidation>
    <dataValidation type="decimal" allowBlank="1" showInputMessage="1" showErrorMessage="1" sqref="H2:H51">
      <formula1>0</formula1>
      <formula2>25000</formula2>
    </dataValidation>
  </dataValidations>
  <printOptions gridLines="1"/>
  <pageMargins left="1.1023622047244095" right="0.70866141732283472" top="1.1811023622047245" bottom="0.78740157480314965" header="0.51181102362204722" footer="0.31496062992125984"/>
  <pageSetup paperSize="9" scale="71" fitToHeight="0" orientation="portrait" r:id="rId1"/>
  <headerFooter>
    <oddHeader>&amp;LAnlage 1 zum Verwendungsnachweis&amp;C&amp;"Segoe UI,Fett"Aufstellung der Augaben
&amp;"Segoe UI,Standard"Belegliste&amp;R&amp;K000000wird von der Budgetnehmerin/
dem Budgetnehmer ausgefüllt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Werteliste!$D$2:$D$3</xm:f>
          </x14:formula1>
          <xm:sqref>I2:I51</xm:sqref>
        </x14:dataValidation>
        <x14:dataValidation type="list" allowBlank="1" showInputMessage="1" showErrorMessage="1" promptTitle="Leistungsjahr" prompt="Belege, die sich auf mehere Leistungsjahre beziehen, teilen Sie bitte jahresbezogen auf. ">
          <x14:formula1>
            <xm:f>Werteliste!$A$2:$A$13</xm:f>
          </x14:formula1>
          <xm:sqref>D2:D51</xm:sqref>
        </x14:dataValidation>
        <x14:dataValidation type="list" allowBlank="1" showInputMessage="1" showErrorMessage="1" promptTitle="Leistungsmonate" prompt="Bei Belegen, die sich auf mehrere Leistungsmonate beziehen, geben Sie bitte den letzten Monat an.">
          <x14:formula1>
            <xm:f>Werteliste!$B$2:$B$13</xm:f>
          </x14:formula1>
          <xm:sqref>E2:E51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Layout" zoomScaleNormal="100" workbookViewId="0">
      <selection activeCell="K11" sqref="K11"/>
    </sheetView>
  </sheetViews>
  <sheetFormatPr baseColWidth="10" defaultColWidth="10.625" defaultRowHeight="16.5" x14ac:dyDescent="0.3"/>
  <cols>
    <col min="1" max="1" width="13.25" style="14" customWidth="1"/>
    <col min="2" max="2" width="13.625" style="16" customWidth="1"/>
    <col min="3" max="3" width="12.5" style="17" customWidth="1"/>
    <col min="4" max="4" width="17.125" style="14" hidden="1" customWidth="1"/>
    <col min="5" max="5" width="10.625" style="18"/>
    <col min="6" max="16384" width="10.625" style="14"/>
  </cols>
  <sheetData>
    <row r="1" spans="1:5" ht="33" x14ac:dyDescent="0.3">
      <c r="A1" s="28" t="s">
        <v>36</v>
      </c>
      <c r="B1" s="28" t="s">
        <v>3</v>
      </c>
      <c r="C1" s="29" t="s">
        <v>5</v>
      </c>
      <c r="D1" s="16" t="s">
        <v>26</v>
      </c>
    </row>
    <row r="2" spans="1:5" x14ac:dyDescent="0.3">
      <c r="A2" s="27" t="s">
        <v>9</v>
      </c>
      <c r="B2" s="30"/>
      <c r="C2" s="31"/>
      <c r="D2" s="11" t="e">
        <f>VLOOKUP(B2,Werteliste!B2:C13,2,FALSE)+C2</f>
        <v>#N/A</v>
      </c>
    </row>
    <row r="3" spans="1:5" x14ac:dyDescent="0.3">
      <c r="A3" s="27" t="s">
        <v>8</v>
      </c>
      <c r="B3" s="30"/>
      <c r="C3" s="31"/>
      <c r="D3" s="11" t="e">
        <f>VLOOKUP(B3,Werteliste!B3:C14,2,FALSE)+C3</f>
        <v>#N/A</v>
      </c>
    </row>
    <row r="6" spans="1:5" x14ac:dyDescent="0.3">
      <c r="A6" s="14" t="s">
        <v>33</v>
      </c>
      <c r="E6" s="18">
        <f>IF(Aufstellung!H52&lt;&gt;"",Aufstellung!H52,0)</f>
        <v>0</v>
      </c>
    </row>
    <row r="7" spans="1:5" x14ac:dyDescent="0.3">
      <c r="A7" s="14" t="s">
        <v>30</v>
      </c>
      <c r="E7" s="18">
        <f>SUMIFS(Aufstellung!H2:H51,Aufstellung!F2:F51,"&gt;="&amp;Budgetabgleich!D2,Aufstellung!F2:F51,"&lt;="&amp;Budgetabgleich!D3)</f>
        <v>0</v>
      </c>
    </row>
    <row r="8" spans="1:5" ht="17.25" thickBot="1" x14ac:dyDescent="0.35">
      <c r="A8" s="14" t="s">
        <v>31</v>
      </c>
      <c r="C8" s="14"/>
      <c r="D8" s="19"/>
      <c r="E8" s="18">
        <f>SUMIFS(Aufstellung!H2:H51,Aufstellung!F2:F51,"&gt;="&amp;Budgetabgleich!D2,Aufstellung!F2:F51,"&lt;="&amp;Budgetabgleich!D3,Aufstellung!I2:I51,Werteliste!D2)</f>
        <v>0</v>
      </c>
    </row>
    <row r="9" spans="1:5" ht="17.25" thickBot="1" x14ac:dyDescent="0.35">
      <c r="A9" s="14" t="s">
        <v>32</v>
      </c>
      <c r="E9" s="32"/>
    </row>
    <row r="10" spans="1:5" ht="17.25" thickTop="1" x14ac:dyDescent="0.3">
      <c r="A10" s="25" t="s">
        <v>34</v>
      </c>
      <c r="B10" s="21"/>
      <c r="C10" s="22"/>
      <c r="D10" s="20"/>
      <c r="E10" s="26">
        <f>IF(E8&lt;E9,E9-E8,0)</f>
        <v>0</v>
      </c>
    </row>
  </sheetData>
  <sheetProtection algorithmName="SHA-512" hashValue="N34IcUaCVgA3JBN6P4+1JQr/9oGiCdUfcMcP/yDUkltMYJP6qIN8IzyvARVmmmTw+wYPu7XTHPPHF0G1N79kyA==" saltValue="rSSkgtuzdKg+CeqSHB8I6g==" spinCount="100000" sheet="1" objects="1" scenarios="1"/>
  <dataValidations count="2">
    <dataValidation type="list" allowBlank="1" showInputMessage="1" showErrorMessage="1" sqref="B43:B1048576">
      <formula1>"Januar,Februar,März,April,Mai,Juni,Juli,August,September,Oktober,November,Dezember"</formula1>
    </dataValidation>
    <dataValidation type="list" allowBlank="1" showInputMessage="1" showErrorMessage="1" sqref="C43:C1048576">
      <formula1>"2020,2021,2022,2023,2024,2025,2026,2027,2028"</formula1>
    </dataValidation>
  </dataValidations>
  <pageMargins left="0.7" right="0.7" top="1.28125" bottom="0.78740157499999996" header="0.55208333333333337" footer="0.3"/>
  <pageSetup paperSize="9" orientation="portrait" horizontalDpi="4294967293" r:id="rId1"/>
  <headerFooter>
    <oddHeader>&amp;C&amp;"Segoe UI,Fett"Budgetabgleich&amp;R&amp;K000000wird vom LWL bearbeitet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Werteliste!$A$2:$A$13</xm:f>
          </x14:formula1>
          <xm:sqref>C2:C3</xm:sqref>
        </x14:dataValidation>
        <x14:dataValidation type="list" allowBlank="1" showInputMessage="1" showErrorMessage="1">
          <x14:formula1>
            <xm:f>Werteliste!$B$2:$B$13</xm:f>
          </x14:formula1>
          <xm:sqref>B2:B3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/>
  </sheetViews>
  <sheetFormatPr baseColWidth="10" defaultRowHeight="16.5" x14ac:dyDescent="0.3"/>
  <sheetData/>
  <sheetProtection algorithmName="SHA-512" hashValue="suYO4EdH8OPckT+k9lUHjM0O7HSyAme9+1c+Yn8AgGukb4lNZTPENvAxevaWcAH9N9AMLe4BmziTe0T4vVYlcA==" saltValue="WrlBh+aMjOgO1vBqcfMCMw==" spinCount="100000" sheet="1" objects="1" scenarios="1" selectLockedCells="1" selectUnlockedCells="1"/>
  <pageMargins left="0.7" right="0.7" top="1.1875" bottom="0.78740157499999996" header="0.63541666666666663" footer="0.3"/>
  <pageSetup paperSize="9" orientation="portrait" r:id="rId1"/>
  <headerFooter>
    <oddHeader xml:space="preserve">&amp;C&amp;"Segoe UI,Fett"Ausfüllhinweise zur Ausgabenaufstellung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Layout" zoomScaleNormal="100" workbookViewId="0">
      <selection activeCell="E2" sqref="E2"/>
    </sheetView>
  </sheetViews>
  <sheetFormatPr baseColWidth="10" defaultRowHeight="16.5" x14ac:dyDescent="0.3"/>
  <cols>
    <col min="2" max="2" width="14.875" customWidth="1"/>
    <col min="3" max="3" width="10.625" style="5"/>
    <col min="4" max="4" width="11.625" customWidth="1"/>
    <col min="5" max="5" width="10.625" style="15"/>
  </cols>
  <sheetData>
    <row r="1" spans="1:5" s="12" customFormat="1" x14ac:dyDescent="0.3">
      <c r="A1" s="12" t="s">
        <v>23</v>
      </c>
      <c r="B1" s="12" t="s">
        <v>7</v>
      </c>
      <c r="C1" s="13" t="s">
        <v>24</v>
      </c>
      <c r="D1" s="12" t="s">
        <v>29</v>
      </c>
      <c r="E1" s="15" t="s">
        <v>28</v>
      </c>
    </row>
    <row r="2" spans="1:5" x14ac:dyDescent="0.3">
      <c r="A2" s="5">
        <v>2020</v>
      </c>
      <c r="B2" t="s">
        <v>10</v>
      </c>
      <c r="C2" s="6">
        <v>0.01</v>
      </c>
      <c r="D2" t="s">
        <v>22</v>
      </c>
      <c r="E2" s="15" t="s">
        <v>35</v>
      </c>
    </row>
    <row r="3" spans="1:5" x14ac:dyDescent="0.3">
      <c r="A3" s="5">
        <f>A2+1</f>
        <v>2021</v>
      </c>
      <c r="B3" t="s">
        <v>11</v>
      </c>
      <c r="C3" s="6">
        <f>C2+0.01</f>
        <v>0.02</v>
      </c>
      <c r="D3" t="s">
        <v>27</v>
      </c>
      <c r="E3" s="15" t="s">
        <v>38</v>
      </c>
    </row>
    <row r="4" spans="1:5" x14ac:dyDescent="0.3">
      <c r="A4" s="5">
        <f t="shared" ref="A4:A13" si="0">A3+1</f>
        <v>2022</v>
      </c>
      <c r="B4" t="s">
        <v>12</v>
      </c>
      <c r="C4" s="6">
        <f t="shared" ref="C4:C13" si="1">C3+0.01</f>
        <v>0.03</v>
      </c>
    </row>
    <row r="5" spans="1:5" x14ac:dyDescent="0.3">
      <c r="A5" s="5">
        <f t="shared" si="0"/>
        <v>2023</v>
      </c>
      <c r="B5" t="s">
        <v>13</v>
      </c>
      <c r="C5" s="6">
        <f t="shared" si="1"/>
        <v>0.04</v>
      </c>
    </row>
    <row r="6" spans="1:5" x14ac:dyDescent="0.3">
      <c r="A6" s="5">
        <f t="shared" si="0"/>
        <v>2024</v>
      </c>
      <c r="B6" t="s">
        <v>14</v>
      </c>
      <c r="C6" s="6">
        <f t="shared" si="1"/>
        <v>0.05</v>
      </c>
    </row>
    <row r="7" spans="1:5" x14ac:dyDescent="0.3">
      <c r="A7" s="5">
        <f t="shared" si="0"/>
        <v>2025</v>
      </c>
      <c r="B7" t="s">
        <v>15</v>
      </c>
      <c r="C7" s="6">
        <f t="shared" si="1"/>
        <v>6.0000000000000005E-2</v>
      </c>
    </row>
    <row r="8" spans="1:5" x14ac:dyDescent="0.3">
      <c r="A8" s="5">
        <f t="shared" si="0"/>
        <v>2026</v>
      </c>
      <c r="B8" t="s">
        <v>16</v>
      </c>
      <c r="C8" s="6">
        <f t="shared" si="1"/>
        <v>7.0000000000000007E-2</v>
      </c>
    </row>
    <row r="9" spans="1:5" x14ac:dyDescent="0.3">
      <c r="A9" s="5">
        <f t="shared" si="0"/>
        <v>2027</v>
      </c>
      <c r="B9" t="s">
        <v>17</v>
      </c>
      <c r="C9" s="6">
        <f t="shared" si="1"/>
        <v>0.08</v>
      </c>
    </row>
    <row r="10" spans="1:5" x14ac:dyDescent="0.3">
      <c r="A10" s="5">
        <f t="shared" si="0"/>
        <v>2028</v>
      </c>
      <c r="B10" t="s">
        <v>18</v>
      </c>
      <c r="C10" s="6">
        <f t="shared" si="1"/>
        <v>0.09</v>
      </c>
    </row>
    <row r="11" spans="1:5" x14ac:dyDescent="0.3">
      <c r="A11" s="5">
        <f t="shared" si="0"/>
        <v>2029</v>
      </c>
      <c r="B11" t="s">
        <v>19</v>
      </c>
      <c r="C11" s="6">
        <f t="shared" si="1"/>
        <v>9.9999999999999992E-2</v>
      </c>
    </row>
    <row r="12" spans="1:5" x14ac:dyDescent="0.3">
      <c r="A12" s="5">
        <f t="shared" si="0"/>
        <v>2030</v>
      </c>
      <c r="B12" t="s">
        <v>20</v>
      </c>
      <c r="C12" s="6">
        <f t="shared" si="1"/>
        <v>0.10999999999999999</v>
      </c>
    </row>
    <row r="13" spans="1:5" x14ac:dyDescent="0.3">
      <c r="A13" s="5">
        <f t="shared" si="0"/>
        <v>2031</v>
      </c>
      <c r="B13" t="s">
        <v>21</v>
      </c>
      <c r="C13" s="6">
        <f t="shared" si="1"/>
        <v>0.11999999999999998</v>
      </c>
    </row>
  </sheetData>
  <sheetProtection algorithmName="SHA-512" hashValue="HiNgLqRjQ/P0jWqEQ2ryquL+/s/JPJ0EameqdFQzEfU1n+7uBJiYSN260YbOQ0iSnUpvgT7ypPkEjaOmF8EZUw==" saltValue="Hr9sUo1/oV8TFPT6hSEGBQ==" spinCount="100000" sheet="1" objects="1" scenarios="1" selectLockedCells="1" selectUnlockedCells="1"/>
  <pageMargins left="0.7" right="0.79166666666666663" top="1.2291666666666667" bottom="0.78740157499999996" header="0.57291666666666663" footer="0.3"/>
  <pageSetup paperSize="9" orientation="portrait" r:id="rId1"/>
  <headerFooter>
    <oddHeader>&amp;C&amp;"Segoe UI,Fett"Werteliste
für Berechnungszwecke&amp;Rnicht zu bearbeiten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Aufstellung</vt:lpstr>
      <vt:lpstr>Budgetabgleich</vt:lpstr>
      <vt:lpstr>Ausfüllhinweise</vt:lpstr>
      <vt:lpstr>Werteliste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p0812020</dc:creator>
  <cp:lastModifiedBy>00082755</cp:lastModifiedBy>
  <cp:lastPrinted>2020-08-11T13:27:01Z</cp:lastPrinted>
  <dcterms:created xsi:type="dcterms:W3CDTF">2020-02-07T09:08:06Z</dcterms:created>
  <dcterms:modified xsi:type="dcterms:W3CDTF">2025-09-05T10:17:10Z</dcterms:modified>
</cp:coreProperties>
</file>